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9"/>
            <rFont val="Tahoma"/>
            <family val="2"/>
          </rPr>
          <t>USUARIO:
Previsiones iniciales presupuesto 2016</t>
        </r>
      </text>
    </comment>
    <comment ref="D1" authorId="0">
      <text>
        <r>
          <rPr>
            <sz val="9"/>
            <rFont val="Tahoma"/>
            <family val="2"/>
          </rPr>
          <t>USUARIO:
Previsiones iniciales para el presupuesto de 2017</t>
        </r>
      </text>
    </comment>
    <comment ref="E1" authorId="0">
      <text>
        <r>
          <rPr>
            <sz val="9"/>
            <rFont val="Tahoma"/>
            <family val="2"/>
          </rPr>
          <t>USUARIO:
Diferencia entre la previsión inicial 2017 y la previsión inicial 2016</t>
        </r>
      </text>
    </comment>
  </commentList>
</comments>
</file>

<file path=xl/sharedStrings.xml><?xml version="1.0" encoding="utf-8"?>
<sst xmlns="http://schemas.openxmlformats.org/spreadsheetml/2006/main" count="141" uniqueCount="141">
  <si>
    <t>Eco.</t>
  </si>
  <si>
    <t>Descripción</t>
  </si>
  <si>
    <t>AÑO 2016</t>
  </si>
  <si>
    <t>AÑO2017</t>
  </si>
  <si>
    <t>%</t>
  </si>
  <si>
    <t>11201</t>
  </si>
  <si>
    <t>I.B.I. DE NATURALEZA RUSTICA</t>
  </si>
  <si>
    <t>11202</t>
  </si>
  <si>
    <t>I.B.I. DE NATURALEZA URBANA</t>
  </si>
  <si>
    <t>11300</t>
  </si>
  <si>
    <t>IMPUESTO VEHICULOS TRACCION MECANICA</t>
  </si>
  <si>
    <t>11400</t>
  </si>
  <si>
    <t>PLUSVALIA. IMP. INCREMENTO VALOR TERRENOS DE NATURALEZA URB</t>
  </si>
  <si>
    <t>13000</t>
  </si>
  <si>
    <t>IMPUESTO SOBRE ACTIVIDADES ECONOMICAS</t>
  </si>
  <si>
    <t>CAP.1 Impuestos directos</t>
  </si>
  <si>
    <t>28200</t>
  </si>
  <si>
    <t>IMPUESTO SOBRE CONSTRUCC., OBRAS E INST.</t>
  </si>
  <si>
    <t>28301</t>
  </si>
  <si>
    <t>COTO DE CAZA (SDAD. DEPORTIVA DE CAZA OTXATI DE ARTZINIEGA)</t>
  </si>
  <si>
    <t>CAP.2 Impuestos indirectos</t>
  </si>
  <si>
    <t>31001</t>
  </si>
  <si>
    <t>RECOGIDA DOMICILIARIA DE BASURAS</t>
  </si>
  <si>
    <t>31002</t>
  </si>
  <si>
    <t>SERVICIO DE ALCANTARILLADO</t>
  </si>
  <si>
    <t>31003</t>
  </si>
  <si>
    <t>CEMENTERIOS</t>
  </si>
  <si>
    <t>31009</t>
  </si>
  <si>
    <t>SUMINISTRO MUNICIPAL DE AGUA POTABLE</t>
  </si>
  <si>
    <t>31010</t>
  </si>
  <si>
    <t>TASAS PRESTACION SERVICIOS: USO CAMPO FUTBOL, POLIDEP...</t>
  </si>
  <si>
    <t>31020</t>
  </si>
  <si>
    <t>ACOMETIDAS DE AGUA</t>
  </si>
  <si>
    <t>32101</t>
  </si>
  <si>
    <t>POSTES, PALOMILLAS Y RIELES. IBERDROLA</t>
  </si>
  <si>
    <t>32104</t>
  </si>
  <si>
    <t>OCUPACION CON MESAS Y SILLAS</t>
  </si>
  <si>
    <t>32105</t>
  </si>
  <si>
    <t>PUESTOS, BARRACAS Y CASETAS</t>
  </si>
  <si>
    <t>32109</t>
  </si>
  <si>
    <t>TASA OCUP. SUELO, SUBSUELO Y VUELO (IBERDROLA, REPSOL, HISPA</t>
  </si>
  <si>
    <t>32201</t>
  </si>
  <si>
    <t>VADOS. ENTRADA DE VEHICULOS POR LAS ACERAS</t>
  </si>
  <si>
    <t>34001</t>
  </si>
  <si>
    <t>PRECIOS PUBLICOS: USO FOTOCOPIADORA Y ENVIOS DE FAX</t>
  </si>
  <si>
    <t>38100</t>
  </si>
  <si>
    <t>REINTEGRO DE EJERCICIOS CERRADOS</t>
  </si>
  <si>
    <t>39200</t>
  </si>
  <si>
    <t>RECARGOS DE APREMIO</t>
  </si>
  <si>
    <t>39600</t>
  </si>
  <si>
    <t>COMPENSACION OPERADORAS TELEFONICAS</t>
  </si>
  <si>
    <t>39901</t>
  </si>
  <si>
    <t>INGRESOS DE PARTICIPANTES EN CURSOS</t>
  </si>
  <si>
    <t>39902</t>
  </si>
  <si>
    <t>INGRESOS ENTRADAS VISITAS MUSEO ETNOGRAFICO</t>
  </si>
  <si>
    <t>39903</t>
  </si>
  <si>
    <t>RECAUDACION RELOJES ALUMBRADO FRONTON Y POLIDEPORTIVO</t>
  </si>
  <si>
    <t>39904</t>
  </si>
  <si>
    <t>INGRESOS CURSO MONITOR TIEMPO LIBRE</t>
  </si>
  <si>
    <t>39905</t>
  </si>
  <si>
    <t>RECAUDACION ENTRADAS PISCINAS MUNICIPALE</t>
  </si>
  <si>
    <t>39906</t>
  </si>
  <si>
    <t>CUOTAS PARTICIPANTES JOLAS TXOKOAK</t>
  </si>
  <si>
    <t>39907</t>
  </si>
  <si>
    <t>CUADRILLA DE AYALA ABONO DIETAS ALCALDIA POR ASISTENCIA JUNT</t>
  </si>
  <si>
    <t>39908</t>
  </si>
  <si>
    <t>URKIDETZA ABONO DIETAS ALCALDIA POR ASISTENCIA A REUNIONES</t>
  </si>
  <si>
    <t>39909</t>
  </si>
  <si>
    <t>INGRESOS SALIDA A PARQUE INFANTIL DE NAVIDAD</t>
  </si>
  <si>
    <t>39910</t>
  </si>
  <si>
    <t>ARABA EUSKARAZ E IBILALDI</t>
  </si>
  <si>
    <t>39911</t>
  </si>
  <si>
    <t>INGRESOS DE PARTICIPANTES COMIDA SAN PRUDENCIO</t>
  </si>
  <si>
    <t>39917</t>
  </si>
  <si>
    <t>INGRESO PARTICIPANTES EN VIAJES A LA PLAYA</t>
  </si>
  <si>
    <t>39921</t>
  </si>
  <si>
    <t>INGRESOS PARTICIPANTES OPERA INFANTIL NAVIDAD</t>
  </si>
  <si>
    <t>39924</t>
  </si>
  <si>
    <t>INGRESOS VIAJE A SAN MAMES PARTIDO SELECCION VASCA</t>
  </si>
  <si>
    <t>39926</t>
  </si>
  <si>
    <t>INGRESOS PARTICIPANTES PATINAJE VITORIA-GASTEIZ</t>
  </si>
  <si>
    <t>CAP. 3. TASAS Y OTROS INGRESOS</t>
  </si>
  <si>
    <t>40001</t>
  </si>
  <si>
    <t>PARTICIPACION EN TRIBUTOS NO CONCERTADOS</t>
  </si>
  <si>
    <t>40003</t>
  </si>
  <si>
    <t>DEL INSTITUTO NACIONAL DE ESTADISTICA</t>
  </si>
  <si>
    <t>41000</t>
  </si>
  <si>
    <t>GOB. VASCO. JUZGADOS DE PAZ</t>
  </si>
  <si>
    <t>41001</t>
  </si>
  <si>
    <t>GOB. VASCO. PROMOCION DE LA LECTURA INFANTIL Y JUVENIL</t>
  </si>
  <si>
    <t>41006</t>
  </si>
  <si>
    <t>GOB. VASCO. NORMALIZACION LINGUISTICA</t>
  </si>
  <si>
    <t>42001</t>
  </si>
  <si>
    <t>DFA. PARTICIPACION EN TRIB. CONCERTADOS FFOFEL</t>
  </si>
  <si>
    <t>42002</t>
  </si>
  <si>
    <t>DFA. SUBVENCION ACTIVIDADES DEPORTIVAS</t>
  </si>
  <si>
    <t>42004</t>
  </si>
  <si>
    <t>DFA. SUBVENCION PARA JUBILADOS.</t>
  </si>
  <si>
    <t>42006</t>
  </si>
  <si>
    <t>DFA. SUBVENCION MANTENIMIENTO MUSEO ETNOGRAFICO ARTZINIEGA</t>
  </si>
  <si>
    <t>42007</t>
  </si>
  <si>
    <t>DFA. SUBVENCION PROMOCION EUSKERA</t>
  </si>
  <si>
    <t>42008</t>
  </si>
  <si>
    <t>DFA. MINUTAS HONORARIOS</t>
  </si>
  <si>
    <t>42010</t>
  </si>
  <si>
    <t>DFA. DEL INSTITUTO FORAL DE BIENESTAR SOCIAL</t>
  </si>
  <si>
    <t>42011</t>
  </si>
  <si>
    <t>DFA. SUBVENCION ACTIVIDADES CULTURALES</t>
  </si>
  <si>
    <t>42012</t>
  </si>
  <si>
    <t>DFA  SUBVENCION PLAN ACTUACIONES FOMENTO DE LA IGUALDAD</t>
  </si>
  <si>
    <t>42013</t>
  </si>
  <si>
    <t>DFA. CENTRO RURAL DE ATENCION DIURNA.</t>
  </si>
  <si>
    <t>42015</t>
  </si>
  <si>
    <t>DFA. SUBVENCION ACTIVIDAD JOLAS TXOKOAK</t>
  </si>
  <si>
    <t>47100</t>
  </si>
  <si>
    <t>FUNDACION VITAL. CONVENIO ACTIVIDADES IGUALDAD Y JUVENTUD</t>
  </si>
  <si>
    <t>CAP. 4. T.CTES</t>
  </si>
  <si>
    <t>54000</t>
  </si>
  <si>
    <t>ARRENDAMIENTO DE FINCAS URBANAS</t>
  </si>
  <si>
    <t>54001</t>
  </si>
  <si>
    <t>CENSION USO TORRE ORTIZ MOLINILLO VELASC</t>
  </si>
  <si>
    <t>54002</t>
  </si>
  <si>
    <t>ARRENDAMIENTO CENTRO SOCIAL PISCINAS MUNICIPALES</t>
  </si>
  <si>
    <t>54100</t>
  </si>
  <si>
    <t>ARRENDAMIENTO DE FINCAS RUSTICAS</t>
  </si>
  <si>
    <t>54900</t>
  </si>
  <si>
    <t>VODAFONE ESPAÑA S.A. ALQUILER ESPACIO TELEFONIA MOVIL</t>
  </si>
  <si>
    <t>54901</t>
  </si>
  <si>
    <t>TELXIUS TORRES ESPAÑA SLU ALQUILER ESPACIO TELEF MOVIL</t>
  </si>
  <si>
    <t>55100</t>
  </si>
  <si>
    <t>APROVECHAMIENTOS AGRICOLAS Y FORESTALES</t>
  </si>
  <si>
    <t>55200</t>
  </si>
  <si>
    <t>CORTAS EN MONTES MUNICIPALES</t>
  </si>
  <si>
    <t>56000</t>
  </si>
  <si>
    <t>INTERESES DE DEPOSITOS</t>
  </si>
  <si>
    <t>CAP.5 INGRESOS PATRIMONIALES</t>
  </si>
  <si>
    <t>CAP. 7 T. DE CAPITAL</t>
  </si>
  <si>
    <t>83301</t>
  </si>
  <si>
    <t>REINTEGRO DE ANTICIPOS AL PERSONAL</t>
  </si>
  <si>
    <t>CAP.8 ACTIVOS FINANCIEROS</t>
  </si>
  <si>
    <t>TOTAL PRESUPUESTO DE INGRESOS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</si>
</sst>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1" fontId="0" fillId="33" borderId="12" xfId="0" applyNumberFormat="1" applyFill="1" applyBorder="1" applyAlignment="1">
      <alignment wrapText="1"/>
    </xf>
    <xf numFmtId="49" fontId="0" fillId="33" borderId="13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 wrapText="1"/>
    </xf>
    <xf numFmtId="10" fontId="0" fillId="33" borderId="13" xfId="52" applyNumberFormat="1" applyFont="1" applyFill="1" applyBorder="1" applyAlignment="1">
      <alignment wrapText="1"/>
    </xf>
    <xf numFmtId="1" fontId="0" fillId="33" borderId="14" xfId="0" applyNumberFormat="1" applyFill="1" applyBorder="1" applyAlignment="1">
      <alignment wrapText="1"/>
    </xf>
    <xf numFmtId="49" fontId="0" fillId="33" borderId="15" xfId="0" applyNumberFormat="1" applyFill="1" applyBorder="1" applyAlignment="1">
      <alignment wrapText="1"/>
    </xf>
    <xf numFmtId="4" fontId="0" fillId="33" borderId="15" xfId="0" applyNumberFormat="1" applyFill="1" applyBorder="1" applyAlignment="1">
      <alignment wrapText="1"/>
    </xf>
    <xf numFmtId="10" fontId="0" fillId="33" borderId="15" xfId="52" applyNumberFormat="1" applyFont="1" applyFill="1" applyBorder="1" applyAlignment="1">
      <alignment wrapText="1"/>
    </xf>
    <xf numFmtId="1" fontId="3" fillId="33" borderId="16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 wrapText="1"/>
    </xf>
    <xf numFmtId="10" fontId="3" fillId="33" borderId="17" xfId="52" applyNumberFormat="1" applyFon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49" fontId="0" fillId="34" borderId="11" xfId="0" applyNumberFormat="1" applyFill="1" applyBorder="1" applyAlignment="1">
      <alignment wrapText="1"/>
    </xf>
    <xf numFmtId="4" fontId="0" fillId="34" borderId="11" xfId="0" applyNumberFormat="1" applyFill="1" applyBorder="1" applyAlignment="1">
      <alignment wrapText="1"/>
    </xf>
    <xf numFmtId="10" fontId="0" fillId="34" borderId="11" xfId="52" applyNumberFormat="1" applyFont="1" applyFill="1" applyBorder="1" applyAlignment="1">
      <alignment wrapText="1"/>
    </xf>
    <xf numFmtId="1" fontId="0" fillId="34" borderId="14" xfId="0" applyNumberFormat="1" applyFill="1" applyBorder="1" applyAlignment="1">
      <alignment wrapText="1"/>
    </xf>
    <xf numFmtId="49" fontId="0" fillId="34" borderId="15" xfId="0" applyNumberFormat="1" applyFill="1" applyBorder="1" applyAlignment="1">
      <alignment wrapText="1"/>
    </xf>
    <xf numFmtId="4" fontId="0" fillId="34" borderId="15" xfId="0" applyNumberFormat="1" applyFill="1" applyBorder="1" applyAlignment="1">
      <alignment wrapText="1"/>
    </xf>
    <xf numFmtId="10" fontId="0" fillId="34" borderId="15" xfId="52" applyNumberFormat="1" applyFont="1" applyFill="1" applyBorder="1" applyAlignment="1">
      <alignment wrapText="1"/>
    </xf>
    <xf numFmtId="1" fontId="3" fillId="34" borderId="16" xfId="0" applyNumberFormat="1" applyFont="1" applyFill="1" applyBorder="1" applyAlignment="1">
      <alignment wrapText="1"/>
    </xf>
    <xf numFmtId="49" fontId="3" fillId="34" borderId="17" xfId="0" applyNumberFormat="1" applyFont="1" applyFill="1" applyBorder="1" applyAlignment="1">
      <alignment wrapText="1"/>
    </xf>
    <xf numFmtId="4" fontId="3" fillId="34" borderId="17" xfId="0" applyNumberFormat="1" applyFont="1" applyFill="1" applyBorder="1" applyAlignment="1">
      <alignment wrapText="1"/>
    </xf>
    <xf numFmtId="10" fontId="3" fillId="34" borderId="17" xfId="52" applyNumberFormat="1" applyFont="1" applyFill="1" applyBorder="1" applyAlignment="1">
      <alignment wrapText="1"/>
    </xf>
    <xf numFmtId="1" fontId="0" fillId="35" borderId="10" xfId="0" applyNumberFormat="1" applyFill="1" applyBorder="1" applyAlignment="1">
      <alignment wrapText="1"/>
    </xf>
    <xf numFmtId="49" fontId="0" fillId="35" borderId="11" xfId="0" applyNumberFormat="1" applyFill="1" applyBorder="1" applyAlignment="1">
      <alignment wrapText="1"/>
    </xf>
    <xf numFmtId="4" fontId="0" fillId="35" borderId="11" xfId="0" applyNumberFormat="1" applyFill="1" applyBorder="1" applyAlignment="1">
      <alignment wrapText="1"/>
    </xf>
    <xf numFmtId="10" fontId="0" fillId="35" borderId="11" xfId="52" applyNumberFormat="1" applyFont="1" applyFill="1" applyBorder="1" applyAlignment="1">
      <alignment wrapText="1"/>
    </xf>
    <xf numFmtId="1" fontId="0" fillId="35" borderId="12" xfId="0" applyNumberFormat="1" applyFill="1" applyBorder="1" applyAlignment="1">
      <alignment wrapText="1"/>
    </xf>
    <xf numFmtId="49" fontId="0" fillId="35" borderId="13" xfId="0" applyNumberFormat="1" applyFill="1" applyBorder="1" applyAlignment="1">
      <alignment wrapText="1"/>
    </xf>
    <xf numFmtId="4" fontId="0" fillId="35" borderId="13" xfId="0" applyNumberFormat="1" applyFill="1" applyBorder="1" applyAlignment="1">
      <alignment wrapText="1"/>
    </xf>
    <xf numFmtId="10" fontId="0" fillId="35" borderId="13" xfId="52" applyNumberFormat="1" applyFont="1" applyFill="1" applyBorder="1" applyAlignment="1">
      <alignment wrapText="1"/>
    </xf>
    <xf numFmtId="1" fontId="0" fillId="35" borderId="14" xfId="0" applyNumberFormat="1" applyFill="1" applyBorder="1" applyAlignment="1">
      <alignment wrapText="1"/>
    </xf>
    <xf numFmtId="49" fontId="0" fillId="35" borderId="15" xfId="0" applyNumberFormat="1" applyFill="1" applyBorder="1" applyAlignment="1">
      <alignment wrapText="1"/>
    </xf>
    <xf numFmtId="4" fontId="0" fillId="35" borderId="15" xfId="0" applyNumberFormat="1" applyFill="1" applyBorder="1" applyAlignment="1">
      <alignment wrapText="1"/>
    </xf>
    <xf numFmtId="10" fontId="0" fillId="35" borderId="15" xfId="52" applyNumberFormat="1" applyFont="1" applyFill="1" applyBorder="1" applyAlignment="1">
      <alignment wrapText="1"/>
    </xf>
    <xf numFmtId="1" fontId="3" fillId="35" borderId="16" xfId="0" applyNumberFormat="1" applyFont="1" applyFill="1" applyBorder="1" applyAlignment="1">
      <alignment wrapText="1"/>
    </xf>
    <xf numFmtId="49" fontId="3" fillId="35" borderId="17" xfId="0" applyNumberFormat="1" applyFont="1" applyFill="1" applyBorder="1" applyAlignment="1">
      <alignment wrapText="1"/>
    </xf>
    <xf numFmtId="4" fontId="3" fillId="35" borderId="17" xfId="0" applyNumberFormat="1" applyFont="1" applyFill="1" applyBorder="1" applyAlignment="1">
      <alignment wrapText="1"/>
    </xf>
    <xf numFmtId="10" fontId="3" fillId="35" borderId="17" xfId="52" applyNumberFormat="1" applyFont="1" applyFill="1" applyBorder="1" applyAlignment="1">
      <alignment wrapText="1"/>
    </xf>
    <xf numFmtId="1" fontId="0" fillId="36" borderId="10" xfId="0" applyNumberFormat="1" applyFont="1" applyFill="1" applyBorder="1" applyAlignment="1">
      <alignment wrapText="1"/>
    </xf>
    <xf numFmtId="49" fontId="0" fillId="36" borderId="11" xfId="0" applyNumberFormat="1" applyFont="1" applyFill="1" applyBorder="1" applyAlignment="1">
      <alignment wrapText="1"/>
    </xf>
    <xf numFmtId="4" fontId="0" fillId="36" borderId="11" xfId="0" applyNumberFormat="1" applyFont="1" applyFill="1" applyBorder="1" applyAlignment="1">
      <alignment wrapText="1"/>
    </xf>
    <xf numFmtId="10" fontId="4" fillId="36" borderId="11" xfId="52" applyNumberFormat="1" applyFont="1" applyFill="1" applyBorder="1" applyAlignment="1">
      <alignment wrapText="1"/>
    </xf>
    <xf numFmtId="1" fontId="0" fillId="36" borderId="12" xfId="0" applyNumberFormat="1" applyFont="1" applyFill="1" applyBorder="1" applyAlignment="1">
      <alignment wrapText="1"/>
    </xf>
    <xf numFmtId="49" fontId="0" fillId="36" borderId="13" xfId="0" applyNumberFormat="1" applyFont="1" applyFill="1" applyBorder="1" applyAlignment="1">
      <alignment wrapText="1"/>
    </xf>
    <xf numFmtId="4" fontId="0" fillId="36" borderId="13" xfId="0" applyNumberFormat="1" applyFont="1" applyFill="1" applyBorder="1" applyAlignment="1">
      <alignment wrapText="1"/>
    </xf>
    <xf numFmtId="10" fontId="4" fillId="36" borderId="13" xfId="52" applyNumberFormat="1" applyFont="1" applyFill="1" applyBorder="1" applyAlignment="1">
      <alignment wrapText="1"/>
    </xf>
    <xf numFmtId="1" fontId="0" fillId="36" borderId="14" xfId="0" applyNumberFormat="1" applyFont="1" applyFill="1" applyBorder="1" applyAlignment="1">
      <alignment wrapText="1"/>
    </xf>
    <xf numFmtId="49" fontId="0" fillId="36" borderId="15" xfId="0" applyNumberFormat="1" applyFont="1" applyFill="1" applyBorder="1" applyAlignment="1">
      <alignment wrapText="1"/>
    </xf>
    <xf numFmtId="4" fontId="0" fillId="36" borderId="15" xfId="0" applyNumberFormat="1" applyFont="1" applyFill="1" applyBorder="1" applyAlignment="1">
      <alignment wrapText="1"/>
    </xf>
    <xf numFmtId="10" fontId="4" fillId="36" borderId="15" xfId="52" applyNumberFormat="1" applyFont="1" applyFill="1" applyBorder="1" applyAlignment="1">
      <alignment wrapText="1"/>
    </xf>
    <xf numFmtId="1" fontId="0" fillId="36" borderId="16" xfId="0" applyNumberFormat="1" applyFont="1" applyFill="1" applyBorder="1" applyAlignment="1">
      <alignment wrapText="1"/>
    </xf>
    <xf numFmtId="49" fontId="0" fillId="36" borderId="17" xfId="0" applyNumberFormat="1" applyFont="1" applyFill="1" applyBorder="1" applyAlignment="1">
      <alignment wrapText="1"/>
    </xf>
    <xf numFmtId="4" fontId="0" fillId="36" borderId="17" xfId="0" applyNumberFormat="1" applyFont="1" applyFill="1" applyBorder="1" applyAlignment="1">
      <alignment wrapText="1"/>
    </xf>
    <xf numFmtId="10" fontId="4" fillId="36" borderId="17" xfId="52" applyNumberFormat="1" applyFont="1" applyFill="1" applyBorder="1" applyAlignment="1">
      <alignment wrapText="1"/>
    </xf>
    <xf numFmtId="1" fontId="0" fillId="37" borderId="10" xfId="0" applyNumberFormat="1" applyFill="1" applyBorder="1" applyAlignment="1">
      <alignment wrapText="1"/>
    </xf>
    <xf numFmtId="49" fontId="0" fillId="37" borderId="11" xfId="0" applyNumberFormat="1" applyFill="1" applyBorder="1" applyAlignment="1">
      <alignment wrapText="1"/>
    </xf>
    <xf numFmtId="4" fontId="0" fillId="37" borderId="11" xfId="0" applyNumberFormat="1" applyFill="1" applyBorder="1" applyAlignment="1">
      <alignment wrapText="1"/>
    </xf>
    <xf numFmtId="10" fontId="0" fillId="37" borderId="11" xfId="52" applyNumberFormat="1" applyFont="1" applyFill="1" applyBorder="1" applyAlignment="1">
      <alignment wrapText="1"/>
    </xf>
    <xf numFmtId="1" fontId="0" fillId="37" borderId="12" xfId="0" applyNumberFormat="1" applyFill="1" applyBorder="1" applyAlignment="1">
      <alignment wrapText="1"/>
    </xf>
    <xf numFmtId="49" fontId="0" fillId="37" borderId="13" xfId="0" applyNumberFormat="1" applyFill="1" applyBorder="1" applyAlignment="1">
      <alignment wrapText="1"/>
    </xf>
    <xf numFmtId="4" fontId="0" fillId="37" borderId="13" xfId="0" applyNumberFormat="1" applyFill="1" applyBorder="1" applyAlignment="1">
      <alignment wrapText="1"/>
    </xf>
    <xf numFmtId="10" fontId="0" fillId="37" borderId="13" xfId="52" applyNumberFormat="1" applyFont="1" applyFill="1" applyBorder="1" applyAlignment="1">
      <alignment wrapText="1"/>
    </xf>
    <xf numFmtId="1" fontId="0" fillId="37" borderId="14" xfId="0" applyNumberFormat="1" applyFill="1" applyBorder="1" applyAlignment="1">
      <alignment wrapText="1"/>
    </xf>
    <xf numFmtId="49" fontId="0" fillId="37" borderId="15" xfId="0" applyNumberFormat="1" applyFill="1" applyBorder="1" applyAlignment="1">
      <alignment wrapText="1"/>
    </xf>
    <xf numFmtId="4" fontId="0" fillId="37" borderId="15" xfId="0" applyNumberFormat="1" applyFill="1" applyBorder="1" applyAlignment="1">
      <alignment wrapText="1"/>
    </xf>
    <xf numFmtId="10" fontId="0" fillId="37" borderId="15" xfId="52" applyNumberFormat="1" applyFont="1" applyFill="1" applyBorder="1" applyAlignment="1">
      <alignment wrapText="1"/>
    </xf>
    <xf numFmtId="1" fontId="3" fillId="37" borderId="16" xfId="0" applyNumberFormat="1" applyFont="1" applyFill="1" applyBorder="1" applyAlignment="1">
      <alignment wrapText="1"/>
    </xf>
    <xf numFmtId="49" fontId="3" fillId="37" borderId="17" xfId="0" applyNumberFormat="1" applyFont="1" applyFill="1" applyBorder="1" applyAlignment="1">
      <alignment wrapText="1"/>
    </xf>
    <xf numFmtId="4" fontId="3" fillId="37" borderId="17" xfId="0" applyNumberFormat="1" applyFont="1" applyFill="1" applyBorder="1" applyAlignment="1">
      <alignment wrapText="1"/>
    </xf>
    <xf numFmtId="10" fontId="3" fillId="37" borderId="17" xfId="52" applyNumberFormat="1" applyFont="1" applyFill="1" applyBorder="1" applyAlignment="1">
      <alignment wrapText="1"/>
    </xf>
    <xf numFmtId="1" fontId="0" fillId="38" borderId="16" xfId="0" applyNumberFormat="1" applyFill="1" applyBorder="1" applyAlignment="1">
      <alignment wrapText="1"/>
    </xf>
    <xf numFmtId="49" fontId="0" fillId="38" borderId="17" xfId="0" applyNumberFormat="1" applyFill="1" applyBorder="1" applyAlignment="1">
      <alignment wrapText="1"/>
    </xf>
    <xf numFmtId="4" fontId="0" fillId="38" borderId="17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49" fontId="0" fillId="33" borderId="11" xfId="0" applyNumberFormat="1" applyFill="1" applyBorder="1" applyAlignment="1">
      <alignment wrapText="1"/>
    </xf>
    <xf numFmtId="4" fontId="0" fillId="33" borderId="11" xfId="0" applyNumberFormat="1" applyFill="1" applyBorder="1" applyAlignment="1">
      <alignment wrapText="1"/>
    </xf>
    <xf numFmtId="10" fontId="0" fillId="33" borderId="11" xfId="52" applyNumberFormat="1" applyFont="1" applyFill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10" fontId="3" fillId="0" borderId="17" xfId="52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D76" sqref="D76"/>
    </sheetView>
  </sheetViews>
  <sheetFormatPr defaultColWidth="11.421875" defaultRowHeight="15"/>
  <cols>
    <col min="2" max="2" width="40.00390625" style="0" customWidth="1"/>
    <col min="3" max="4" width="13.28125" style="0" bestFit="1" customWidth="1"/>
  </cols>
  <sheetData>
    <row r="1" spans="1:5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5">
      <c r="A2" s="4" t="s">
        <v>5</v>
      </c>
      <c r="B2" s="5" t="s">
        <v>6</v>
      </c>
      <c r="C2" s="6">
        <v>9600</v>
      </c>
      <c r="D2" s="6">
        <v>9600</v>
      </c>
      <c r="E2" s="7">
        <f aca="true" t="shared" si="0" ref="E2:E31">(D2/C2)-1</f>
        <v>0</v>
      </c>
    </row>
    <row r="3" spans="1:5" ht="15">
      <c r="A3" s="4" t="s">
        <v>7</v>
      </c>
      <c r="B3" s="5" t="s">
        <v>8</v>
      </c>
      <c r="C3" s="6">
        <v>300000</v>
      </c>
      <c r="D3" s="6">
        <v>300000</v>
      </c>
      <c r="E3" s="7">
        <f t="shared" si="0"/>
        <v>0</v>
      </c>
    </row>
    <row r="4" spans="1:5" ht="30">
      <c r="A4" s="4" t="s">
        <v>9</v>
      </c>
      <c r="B4" s="5" t="s">
        <v>10</v>
      </c>
      <c r="C4" s="6">
        <v>87000</v>
      </c>
      <c r="D4" s="6">
        <v>90000</v>
      </c>
      <c r="E4" s="7">
        <f t="shared" si="0"/>
        <v>0.034482758620689724</v>
      </c>
    </row>
    <row r="5" spans="1:5" ht="30">
      <c r="A5" s="4" t="s">
        <v>11</v>
      </c>
      <c r="B5" s="5" t="s">
        <v>12</v>
      </c>
      <c r="C5" s="6">
        <v>20000</v>
      </c>
      <c r="D5" s="6">
        <v>20000</v>
      </c>
      <c r="E5" s="7">
        <f t="shared" si="0"/>
        <v>0</v>
      </c>
    </row>
    <row r="6" spans="1:5" ht="30.75" thickBot="1">
      <c r="A6" s="8" t="s">
        <v>13</v>
      </c>
      <c r="B6" s="9" t="s">
        <v>14</v>
      </c>
      <c r="C6" s="10">
        <v>34000</v>
      </c>
      <c r="D6" s="10">
        <v>50000</v>
      </c>
      <c r="E6" s="11">
        <f t="shared" si="0"/>
        <v>0.47058823529411775</v>
      </c>
    </row>
    <row r="7" spans="1:5" ht="15.75" thickBot="1">
      <c r="A7" s="12"/>
      <c r="B7" s="13" t="s">
        <v>15</v>
      </c>
      <c r="C7" s="14">
        <f>SUM(C2:C6)</f>
        <v>450600</v>
      </c>
      <c r="D7" s="14">
        <f>SUM(D2:D6)</f>
        <v>469600</v>
      </c>
      <c r="E7" s="15">
        <f t="shared" si="0"/>
        <v>0.04216600088770539</v>
      </c>
    </row>
    <row r="8" spans="1:5" ht="30">
      <c r="A8" s="16" t="s">
        <v>16</v>
      </c>
      <c r="B8" s="17" t="s">
        <v>17</v>
      </c>
      <c r="C8" s="18">
        <v>30000</v>
      </c>
      <c r="D8" s="18">
        <v>25000</v>
      </c>
      <c r="E8" s="19">
        <f t="shared" si="0"/>
        <v>-0.16666666666666663</v>
      </c>
    </row>
    <row r="9" spans="1:5" ht="30.75" thickBot="1">
      <c r="A9" s="20" t="s">
        <v>18</v>
      </c>
      <c r="B9" s="21" t="s">
        <v>19</v>
      </c>
      <c r="C9" s="22">
        <v>1230.98</v>
      </c>
      <c r="D9" s="22">
        <v>1230.98</v>
      </c>
      <c r="E9" s="23">
        <f t="shared" si="0"/>
        <v>0</v>
      </c>
    </row>
    <row r="10" spans="1:5" ht="15.75" thickBot="1">
      <c r="A10" s="24"/>
      <c r="B10" s="25" t="s">
        <v>20</v>
      </c>
      <c r="C10" s="26">
        <f>SUM(C8:C9)</f>
        <v>31230.98</v>
      </c>
      <c r="D10" s="26">
        <f>SUM(D8:D9)</f>
        <v>26230.98</v>
      </c>
      <c r="E10" s="27">
        <f t="shared" si="0"/>
        <v>-0.16009744170692053</v>
      </c>
    </row>
    <row r="11" spans="1:5" ht="15">
      <c r="A11" s="28" t="s">
        <v>21</v>
      </c>
      <c r="B11" s="29" t="s">
        <v>22</v>
      </c>
      <c r="C11" s="30">
        <v>51870.4</v>
      </c>
      <c r="D11" s="30">
        <v>56500</v>
      </c>
      <c r="E11" s="31">
        <f t="shared" si="0"/>
        <v>0.08925321570683864</v>
      </c>
    </row>
    <row r="12" spans="1:5" ht="15">
      <c r="A12" s="32" t="s">
        <v>23</v>
      </c>
      <c r="B12" s="33" t="s">
        <v>24</v>
      </c>
      <c r="C12" s="34">
        <v>7500</v>
      </c>
      <c r="D12" s="34">
        <v>7500</v>
      </c>
      <c r="E12" s="35">
        <f t="shared" si="0"/>
        <v>0</v>
      </c>
    </row>
    <row r="13" spans="1:5" ht="15">
      <c r="A13" s="32" t="s">
        <v>25</v>
      </c>
      <c r="B13" s="33" t="s">
        <v>26</v>
      </c>
      <c r="C13" s="34">
        <v>1000</v>
      </c>
      <c r="D13" s="34">
        <v>1000</v>
      </c>
      <c r="E13" s="35">
        <f t="shared" si="0"/>
        <v>0</v>
      </c>
    </row>
    <row r="14" spans="1:5" ht="15">
      <c r="A14" s="32" t="s">
        <v>27</v>
      </c>
      <c r="B14" s="33" t="s">
        <v>28</v>
      </c>
      <c r="C14" s="34">
        <v>125000</v>
      </c>
      <c r="D14" s="34">
        <v>125000</v>
      </c>
      <c r="E14" s="35">
        <f t="shared" si="0"/>
        <v>0</v>
      </c>
    </row>
    <row r="15" spans="1:5" ht="30">
      <c r="A15" s="32" t="s">
        <v>29</v>
      </c>
      <c r="B15" s="33" t="s">
        <v>30</v>
      </c>
      <c r="C15" s="34">
        <v>100</v>
      </c>
      <c r="D15" s="34">
        <v>100</v>
      </c>
      <c r="E15" s="35">
        <f t="shared" si="0"/>
        <v>0</v>
      </c>
    </row>
    <row r="16" spans="1:5" ht="15">
      <c r="A16" s="32" t="s">
        <v>31</v>
      </c>
      <c r="B16" s="33" t="s">
        <v>32</v>
      </c>
      <c r="C16" s="34">
        <v>300</v>
      </c>
      <c r="D16" s="34">
        <v>300</v>
      </c>
      <c r="E16" s="35">
        <f t="shared" si="0"/>
        <v>0</v>
      </c>
    </row>
    <row r="17" spans="1:5" ht="14.25">
      <c r="A17" s="32" t="s">
        <v>33</v>
      </c>
      <c r="B17" s="33" t="s">
        <v>34</v>
      </c>
      <c r="C17" s="34">
        <v>10000</v>
      </c>
      <c r="D17" s="34">
        <v>11000</v>
      </c>
      <c r="E17" s="35">
        <f t="shared" si="0"/>
        <v>0.10000000000000009</v>
      </c>
    </row>
    <row r="18" spans="1:5" ht="14.25">
      <c r="A18" s="32" t="s">
        <v>35</v>
      </c>
      <c r="B18" s="33" t="s">
        <v>36</v>
      </c>
      <c r="C18" s="34">
        <v>576.95</v>
      </c>
      <c r="D18" s="34">
        <v>576.95</v>
      </c>
      <c r="E18" s="35">
        <f t="shared" si="0"/>
        <v>0</v>
      </c>
    </row>
    <row r="19" spans="1:5" ht="14.25">
      <c r="A19" s="32" t="s">
        <v>37</v>
      </c>
      <c r="B19" s="33" t="s">
        <v>38</v>
      </c>
      <c r="C19" s="34">
        <v>600</v>
      </c>
      <c r="D19" s="34">
        <v>600</v>
      </c>
      <c r="E19" s="35">
        <f t="shared" si="0"/>
        <v>0</v>
      </c>
    </row>
    <row r="20" spans="1:5" ht="28.5">
      <c r="A20" s="32" t="s">
        <v>39</v>
      </c>
      <c r="B20" s="33" t="s">
        <v>40</v>
      </c>
      <c r="C20" s="34">
        <v>700</v>
      </c>
      <c r="D20" s="34">
        <v>4000</v>
      </c>
      <c r="E20" s="35">
        <f t="shared" si="0"/>
        <v>4.714285714285714</v>
      </c>
    </row>
    <row r="21" spans="1:5" ht="28.5">
      <c r="A21" s="32" t="s">
        <v>41</v>
      </c>
      <c r="B21" s="33" t="s">
        <v>42</v>
      </c>
      <c r="C21" s="34">
        <v>328</v>
      </c>
      <c r="D21" s="34">
        <v>328</v>
      </c>
      <c r="E21" s="35">
        <f t="shared" si="0"/>
        <v>0</v>
      </c>
    </row>
    <row r="22" spans="1:5" ht="28.5">
      <c r="A22" s="32" t="s">
        <v>43</v>
      </c>
      <c r="B22" s="33" t="s">
        <v>44</v>
      </c>
      <c r="C22" s="34">
        <v>300</v>
      </c>
      <c r="D22" s="34">
        <v>300</v>
      </c>
      <c r="E22" s="35">
        <f t="shared" si="0"/>
        <v>0</v>
      </c>
    </row>
    <row r="23" spans="1:5" ht="14.25">
      <c r="A23" s="32" t="s">
        <v>45</v>
      </c>
      <c r="B23" s="33" t="s">
        <v>46</v>
      </c>
      <c r="C23" s="34">
        <v>100</v>
      </c>
      <c r="D23" s="34">
        <v>100</v>
      </c>
      <c r="E23" s="35">
        <f t="shared" si="0"/>
        <v>0</v>
      </c>
    </row>
    <row r="24" spans="1:5" ht="14.25">
      <c r="A24" s="32" t="s">
        <v>47</v>
      </c>
      <c r="B24" s="33" t="s">
        <v>48</v>
      </c>
      <c r="C24" s="34">
        <v>600</v>
      </c>
      <c r="D24" s="34">
        <v>600</v>
      </c>
      <c r="E24" s="35">
        <f t="shared" si="0"/>
        <v>0</v>
      </c>
    </row>
    <row r="25" spans="1:5" ht="14.25">
      <c r="A25" s="32" t="s">
        <v>49</v>
      </c>
      <c r="B25" s="33" t="s">
        <v>50</v>
      </c>
      <c r="C25" s="34">
        <v>6000</v>
      </c>
      <c r="D25" s="34">
        <v>6000</v>
      </c>
      <c r="E25" s="35">
        <f t="shared" si="0"/>
        <v>0</v>
      </c>
    </row>
    <row r="26" spans="1:5" ht="14.25">
      <c r="A26" s="32" t="s">
        <v>51</v>
      </c>
      <c r="B26" s="33" t="s">
        <v>52</v>
      </c>
      <c r="C26" s="34">
        <v>12500</v>
      </c>
      <c r="D26" s="34">
        <v>15000</v>
      </c>
      <c r="E26" s="35">
        <f t="shared" si="0"/>
        <v>0.19999999999999996</v>
      </c>
    </row>
    <row r="27" spans="1:5" ht="28.5">
      <c r="A27" s="32" t="s">
        <v>53</v>
      </c>
      <c r="B27" s="33" t="s">
        <v>54</v>
      </c>
      <c r="C27" s="34">
        <v>16500</v>
      </c>
      <c r="D27" s="34">
        <v>16500</v>
      </c>
      <c r="E27" s="35">
        <f t="shared" si="0"/>
        <v>0</v>
      </c>
    </row>
    <row r="28" spans="1:5" ht="28.5">
      <c r="A28" s="32" t="s">
        <v>55</v>
      </c>
      <c r="B28" s="33" t="s">
        <v>56</v>
      </c>
      <c r="C28" s="34">
        <v>50</v>
      </c>
      <c r="D28" s="34">
        <v>50</v>
      </c>
      <c r="E28" s="35">
        <f t="shared" si="0"/>
        <v>0</v>
      </c>
    </row>
    <row r="29" spans="1:5" ht="14.25">
      <c r="A29" s="32" t="s">
        <v>57</v>
      </c>
      <c r="B29" s="33" t="s">
        <v>58</v>
      </c>
      <c r="C29" s="34">
        <v>7700</v>
      </c>
      <c r="D29" s="34"/>
      <c r="E29" s="35">
        <f t="shared" si="0"/>
        <v>-1</v>
      </c>
    </row>
    <row r="30" spans="1:5" ht="28.5">
      <c r="A30" s="32" t="s">
        <v>59</v>
      </c>
      <c r="B30" s="33" t="s">
        <v>60</v>
      </c>
      <c r="C30" s="34">
        <v>5000</v>
      </c>
      <c r="D30" s="34">
        <v>6000</v>
      </c>
      <c r="E30" s="35">
        <f t="shared" si="0"/>
        <v>0.19999999999999996</v>
      </c>
    </row>
    <row r="31" spans="1:5" ht="14.25">
      <c r="A31" s="32" t="s">
        <v>61</v>
      </c>
      <c r="B31" s="33" t="s">
        <v>62</v>
      </c>
      <c r="C31" s="34">
        <v>6000</v>
      </c>
      <c r="D31" s="34">
        <v>6000</v>
      </c>
      <c r="E31" s="35">
        <f t="shared" si="0"/>
        <v>0</v>
      </c>
    </row>
    <row r="32" spans="1:5" ht="28.5">
      <c r="A32" s="32" t="s">
        <v>63</v>
      </c>
      <c r="B32" s="33" t="s">
        <v>64</v>
      </c>
      <c r="C32" s="34">
        <v>0</v>
      </c>
      <c r="D32" s="34">
        <v>300</v>
      </c>
      <c r="E32" s="35"/>
    </row>
    <row r="33" spans="1:5" ht="28.5">
      <c r="A33" s="32" t="s">
        <v>65</v>
      </c>
      <c r="B33" s="33" t="s">
        <v>66</v>
      </c>
      <c r="C33" s="34">
        <v>0</v>
      </c>
      <c r="D33" s="34">
        <v>300</v>
      </c>
      <c r="E33" s="35"/>
    </row>
    <row r="34" spans="1:5" ht="28.5">
      <c r="A34" s="32" t="s">
        <v>67</v>
      </c>
      <c r="B34" s="33" t="s">
        <v>68</v>
      </c>
      <c r="C34" s="34">
        <v>100</v>
      </c>
      <c r="D34" s="34"/>
      <c r="E34" s="35">
        <f aca="true" t="shared" si="1" ref="E34:E57">(D34/C34)-1</f>
        <v>-1</v>
      </c>
    </row>
    <row r="35" spans="1:5" ht="14.25">
      <c r="A35" s="32" t="s">
        <v>69</v>
      </c>
      <c r="B35" s="33" t="s">
        <v>70</v>
      </c>
      <c r="C35" s="34">
        <v>150</v>
      </c>
      <c r="D35" s="34">
        <v>150</v>
      </c>
      <c r="E35" s="35">
        <f t="shared" si="1"/>
        <v>0</v>
      </c>
    </row>
    <row r="36" spans="1:5" ht="28.5">
      <c r="A36" s="32" t="s">
        <v>71</v>
      </c>
      <c r="B36" s="33" t="s">
        <v>72</v>
      </c>
      <c r="C36" s="34">
        <v>300</v>
      </c>
      <c r="D36" s="34"/>
      <c r="E36" s="35">
        <f t="shared" si="1"/>
        <v>-1</v>
      </c>
    </row>
    <row r="37" spans="1:5" ht="28.5">
      <c r="A37" s="32" t="s">
        <v>73</v>
      </c>
      <c r="B37" s="33" t="s">
        <v>74</v>
      </c>
      <c r="C37" s="34">
        <v>700</v>
      </c>
      <c r="D37" s="34">
        <v>300</v>
      </c>
      <c r="E37" s="35">
        <f t="shared" si="1"/>
        <v>-0.5714285714285714</v>
      </c>
    </row>
    <row r="38" spans="1:5" ht="28.5">
      <c r="A38" s="32" t="s">
        <v>75</v>
      </c>
      <c r="B38" s="33" t="s">
        <v>76</v>
      </c>
      <c r="C38" s="34">
        <v>100</v>
      </c>
      <c r="D38" s="34"/>
      <c r="E38" s="35">
        <f t="shared" si="1"/>
        <v>-1</v>
      </c>
    </row>
    <row r="39" spans="1:5" ht="28.5">
      <c r="A39" s="32" t="s">
        <v>77</v>
      </c>
      <c r="B39" s="33" t="s">
        <v>78</v>
      </c>
      <c r="C39" s="34">
        <v>2000</v>
      </c>
      <c r="D39" s="34">
        <v>2000</v>
      </c>
      <c r="E39" s="35">
        <f t="shared" si="1"/>
        <v>0</v>
      </c>
    </row>
    <row r="40" spans="1:5" ht="29.25" thickBot="1">
      <c r="A40" s="36" t="s">
        <v>79</v>
      </c>
      <c r="B40" s="37" t="s">
        <v>80</v>
      </c>
      <c r="C40" s="38">
        <v>100</v>
      </c>
      <c r="D40" s="38"/>
      <c r="E40" s="39">
        <f t="shared" si="1"/>
        <v>-1</v>
      </c>
    </row>
    <row r="41" spans="1:5" ht="15" thickBot="1">
      <c r="A41" s="40"/>
      <c r="B41" s="41" t="s">
        <v>81</v>
      </c>
      <c r="C41" s="42">
        <f>SUM(C11:C40)</f>
        <v>256175.35</v>
      </c>
      <c r="D41" s="42">
        <f>SUM(D11:D40)</f>
        <v>260504.95</v>
      </c>
      <c r="E41" s="43">
        <f t="shared" si="1"/>
        <v>0.016900923527575884</v>
      </c>
    </row>
    <row r="42" spans="1:5" ht="28.5">
      <c r="A42" s="44" t="s">
        <v>82</v>
      </c>
      <c r="B42" s="45" t="s">
        <v>83</v>
      </c>
      <c r="C42" s="46">
        <v>1600</v>
      </c>
      <c r="D42" s="46">
        <v>1600</v>
      </c>
      <c r="E42" s="47">
        <f t="shared" si="1"/>
        <v>0</v>
      </c>
    </row>
    <row r="43" spans="1:5" ht="14.25">
      <c r="A43" s="48" t="s">
        <v>84</v>
      </c>
      <c r="B43" s="49" t="s">
        <v>85</v>
      </c>
      <c r="C43" s="50">
        <v>120.2</v>
      </c>
      <c r="D43" s="50">
        <v>120</v>
      </c>
      <c r="E43" s="51">
        <f t="shared" si="1"/>
        <v>-0.0016638935108153063</v>
      </c>
    </row>
    <row r="44" spans="1:5" ht="14.25">
      <c r="A44" s="48" t="s">
        <v>86</v>
      </c>
      <c r="B44" s="49" t="s">
        <v>87</v>
      </c>
      <c r="C44" s="50">
        <v>1800</v>
      </c>
      <c r="D44" s="50">
        <v>1800</v>
      </c>
      <c r="E44" s="51">
        <f t="shared" si="1"/>
        <v>0</v>
      </c>
    </row>
    <row r="45" spans="1:5" ht="28.5">
      <c r="A45" s="48" t="s">
        <v>88</v>
      </c>
      <c r="B45" s="49" t="s">
        <v>89</v>
      </c>
      <c r="C45" s="50">
        <v>200</v>
      </c>
      <c r="D45" s="50">
        <v>200</v>
      </c>
      <c r="E45" s="51">
        <f t="shared" si="1"/>
        <v>0</v>
      </c>
    </row>
    <row r="46" spans="1:5" ht="14.25">
      <c r="A46" s="48" t="s">
        <v>90</v>
      </c>
      <c r="B46" s="49" t="s">
        <v>91</v>
      </c>
      <c r="C46" s="50">
        <v>3000</v>
      </c>
      <c r="D46" s="50">
        <v>3000</v>
      </c>
      <c r="E46" s="51">
        <f t="shared" si="1"/>
        <v>0</v>
      </c>
    </row>
    <row r="47" spans="1:5" ht="28.5">
      <c r="A47" s="48" t="s">
        <v>92</v>
      </c>
      <c r="B47" s="49" t="s">
        <v>93</v>
      </c>
      <c r="C47" s="50">
        <v>903338.85</v>
      </c>
      <c r="D47" s="50">
        <v>953690.95</v>
      </c>
      <c r="E47" s="51">
        <f t="shared" si="1"/>
        <v>0.055739991698574576</v>
      </c>
    </row>
    <row r="48" spans="1:5" ht="14.25">
      <c r="A48" s="48" t="s">
        <v>94</v>
      </c>
      <c r="B48" s="49" t="s">
        <v>95</v>
      </c>
      <c r="C48" s="50">
        <v>1000</v>
      </c>
      <c r="D48" s="50">
        <v>0</v>
      </c>
      <c r="E48" s="51">
        <f t="shared" si="1"/>
        <v>-1</v>
      </c>
    </row>
    <row r="49" spans="1:5" ht="14.25">
      <c r="A49" s="48" t="s">
        <v>96</v>
      </c>
      <c r="B49" s="49" t="s">
        <v>97</v>
      </c>
      <c r="C49" s="50">
        <v>2000</v>
      </c>
      <c r="D49" s="50">
        <v>0</v>
      </c>
      <c r="E49" s="51">
        <f t="shared" si="1"/>
        <v>-1</v>
      </c>
    </row>
    <row r="50" spans="1:5" ht="28.5">
      <c r="A50" s="48" t="s">
        <v>98</v>
      </c>
      <c r="B50" s="49" t="s">
        <v>99</v>
      </c>
      <c r="C50" s="50">
        <v>5000</v>
      </c>
      <c r="D50" s="50">
        <v>35000</v>
      </c>
      <c r="E50" s="51">
        <f t="shared" si="1"/>
        <v>6</v>
      </c>
    </row>
    <row r="51" spans="1:5" ht="14.25">
      <c r="A51" s="48" t="s">
        <v>100</v>
      </c>
      <c r="B51" s="49" t="s">
        <v>101</v>
      </c>
      <c r="C51" s="50">
        <v>4000</v>
      </c>
      <c r="D51" s="50">
        <v>2000</v>
      </c>
      <c r="E51" s="51">
        <f t="shared" si="1"/>
        <v>-0.5</v>
      </c>
    </row>
    <row r="52" spans="1:5" ht="14.25">
      <c r="A52" s="48" t="s">
        <v>102</v>
      </c>
      <c r="B52" s="49" t="s">
        <v>103</v>
      </c>
      <c r="C52" s="50">
        <v>2500</v>
      </c>
      <c r="D52" s="50">
        <v>0</v>
      </c>
      <c r="E52" s="51">
        <f t="shared" si="1"/>
        <v>-1</v>
      </c>
    </row>
    <row r="53" spans="1:5" ht="28.5">
      <c r="A53" s="48" t="s">
        <v>104</v>
      </c>
      <c r="B53" s="49" t="s">
        <v>105</v>
      </c>
      <c r="C53" s="50">
        <v>1200</v>
      </c>
      <c r="D53" s="50">
        <v>0</v>
      </c>
      <c r="E53" s="51">
        <f t="shared" si="1"/>
        <v>-1</v>
      </c>
    </row>
    <row r="54" spans="1:5" ht="14.25">
      <c r="A54" s="48" t="s">
        <v>106</v>
      </c>
      <c r="B54" s="49" t="s">
        <v>107</v>
      </c>
      <c r="C54" s="50">
        <v>500</v>
      </c>
      <c r="D54" s="50">
        <v>500</v>
      </c>
      <c r="E54" s="51">
        <f t="shared" si="1"/>
        <v>0</v>
      </c>
    </row>
    <row r="55" spans="1:5" ht="28.5">
      <c r="A55" s="48" t="s">
        <v>108</v>
      </c>
      <c r="B55" s="49" t="s">
        <v>109</v>
      </c>
      <c r="C55" s="50">
        <v>100</v>
      </c>
      <c r="D55" s="50">
        <v>100</v>
      </c>
      <c r="E55" s="51">
        <f t="shared" si="1"/>
        <v>0</v>
      </c>
    </row>
    <row r="56" spans="1:5" ht="14.25">
      <c r="A56" s="48" t="s">
        <v>110</v>
      </c>
      <c r="B56" s="49" t="s">
        <v>111</v>
      </c>
      <c r="C56" s="50">
        <v>38000</v>
      </c>
      <c r="D56" s="50">
        <v>38000</v>
      </c>
      <c r="E56" s="51">
        <f t="shared" si="1"/>
        <v>0</v>
      </c>
    </row>
    <row r="57" spans="1:5" ht="14.25">
      <c r="A57" s="48" t="s">
        <v>112</v>
      </c>
      <c r="B57" s="49" t="s">
        <v>113</v>
      </c>
      <c r="C57" s="50">
        <v>500</v>
      </c>
      <c r="D57" s="50">
        <v>500</v>
      </c>
      <c r="E57" s="51">
        <f t="shared" si="1"/>
        <v>0</v>
      </c>
    </row>
    <row r="58" spans="1:5" ht="29.25" thickBot="1">
      <c r="A58" s="52" t="s">
        <v>114</v>
      </c>
      <c r="B58" s="53" t="s">
        <v>115</v>
      </c>
      <c r="C58" s="54">
        <v>0</v>
      </c>
      <c r="D58" s="54">
        <v>2000</v>
      </c>
      <c r="E58" s="55"/>
    </row>
    <row r="59" spans="1:5" ht="15" thickBot="1">
      <c r="A59" s="56"/>
      <c r="B59" s="57" t="s">
        <v>116</v>
      </c>
      <c r="C59" s="58">
        <f>SUM(C42:C58)</f>
        <v>964859.0499999999</v>
      </c>
      <c r="D59" s="58">
        <f>SUM(D42:D58)</f>
        <v>1038510.95</v>
      </c>
      <c r="E59" s="59">
        <f aca="true" t="shared" si="2" ref="E59:E69">(D59/C59)-1</f>
        <v>0.07633436199826282</v>
      </c>
    </row>
    <row r="60" spans="1:5" ht="14.25">
      <c r="A60" s="60" t="s">
        <v>117</v>
      </c>
      <c r="B60" s="61" t="s">
        <v>118</v>
      </c>
      <c r="C60" s="62">
        <v>150.25</v>
      </c>
      <c r="D60" s="62">
        <v>150.25</v>
      </c>
      <c r="E60" s="63">
        <f t="shared" si="2"/>
        <v>0</v>
      </c>
    </row>
    <row r="61" spans="1:5" ht="28.5">
      <c r="A61" s="64" t="s">
        <v>119</v>
      </c>
      <c r="B61" s="65" t="s">
        <v>120</v>
      </c>
      <c r="C61" s="66">
        <v>10739.28</v>
      </c>
      <c r="D61" s="66"/>
      <c r="E61" s="67">
        <f t="shared" si="2"/>
        <v>-1</v>
      </c>
    </row>
    <row r="62" spans="1:5" ht="28.5">
      <c r="A62" s="64" t="s">
        <v>121</v>
      </c>
      <c r="B62" s="65" t="s">
        <v>122</v>
      </c>
      <c r="C62" s="66">
        <v>100</v>
      </c>
      <c r="D62" s="66">
        <v>100</v>
      </c>
      <c r="E62" s="67">
        <f t="shared" si="2"/>
        <v>0</v>
      </c>
    </row>
    <row r="63" spans="1:5" ht="14.25">
      <c r="A63" s="64" t="s">
        <v>123</v>
      </c>
      <c r="B63" s="65" t="s">
        <v>124</v>
      </c>
      <c r="C63" s="66">
        <v>2517</v>
      </c>
      <c r="D63" s="66">
        <v>2517</v>
      </c>
      <c r="E63" s="67">
        <f t="shared" si="2"/>
        <v>0</v>
      </c>
    </row>
    <row r="64" spans="1:5" ht="28.5">
      <c r="A64" s="64" t="s">
        <v>125</v>
      </c>
      <c r="B64" s="65" t="s">
        <v>126</v>
      </c>
      <c r="C64" s="66">
        <v>1800</v>
      </c>
      <c r="D64" s="66">
        <v>1600</v>
      </c>
      <c r="E64" s="67">
        <f t="shared" si="2"/>
        <v>-0.11111111111111116</v>
      </c>
    </row>
    <row r="65" spans="1:5" ht="28.5">
      <c r="A65" s="64" t="s">
        <v>127</v>
      </c>
      <c r="B65" s="65" t="s">
        <v>128</v>
      </c>
      <c r="C65" s="66">
        <v>1800</v>
      </c>
      <c r="D65" s="66">
        <v>1600</v>
      </c>
      <c r="E65" s="67">
        <f t="shared" si="2"/>
        <v>-0.11111111111111116</v>
      </c>
    </row>
    <row r="66" spans="1:5" ht="28.5">
      <c r="A66" s="64" t="s">
        <v>129</v>
      </c>
      <c r="B66" s="65" t="s">
        <v>130</v>
      </c>
      <c r="C66" s="66">
        <v>500</v>
      </c>
      <c r="D66" s="66">
        <v>500</v>
      </c>
      <c r="E66" s="67">
        <f t="shared" si="2"/>
        <v>0</v>
      </c>
    </row>
    <row r="67" spans="1:5" ht="14.25">
      <c r="A67" s="64" t="s">
        <v>131</v>
      </c>
      <c r="B67" s="65" t="s">
        <v>132</v>
      </c>
      <c r="C67" s="66">
        <v>3000</v>
      </c>
      <c r="D67" s="66">
        <v>3000</v>
      </c>
      <c r="E67" s="67">
        <f t="shared" si="2"/>
        <v>0</v>
      </c>
    </row>
    <row r="68" spans="1:5" ht="15" thickBot="1">
      <c r="A68" s="68" t="s">
        <v>133</v>
      </c>
      <c r="B68" s="69" t="s">
        <v>134</v>
      </c>
      <c r="C68" s="70">
        <v>1000</v>
      </c>
      <c r="D68" s="70">
        <v>500</v>
      </c>
      <c r="E68" s="71">
        <f t="shared" si="2"/>
        <v>-0.5</v>
      </c>
    </row>
    <row r="69" spans="1:5" ht="15" thickBot="1">
      <c r="A69" s="72"/>
      <c r="B69" s="73" t="s">
        <v>135</v>
      </c>
      <c r="C69" s="74">
        <f>SUM(C60:C68)</f>
        <v>21606.53</v>
      </c>
      <c r="D69" s="74">
        <f>SUM(D60:D68)</f>
        <v>9967.25</v>
      </c>
      <c r="E69" s="75">
        <f t="shared" si="2"/>
        <v>-0.5386927007714797</v>
      </c>
    </row>
    <row r="70" spans="1:5" ht="15" thickBot="1">
      <c r="A70" s="76"/>
      <c r="B70" s="77" t="s">
        <v>136</v>
      </c>
      <c r="C70" s="78">
        <v>0</v>
      </c>
      <c r="D70" s="78">
        <v>0</v>
      </c>
      <c r="E70" s="78">
        <v>0</v>
      </c>
    </row>
    <row r="71" spans="1:5" ht="15" thickBot="1">
      <c r="A71" s="79" t="s">
        <v>137</v>
      </c>
      <c r="B71" s="80" t="s">
        <v>138</v>
      </c>
      <c r="C71" s="81">
        <v>6000</v>
      </c>
      <c r="D71" s="81">
        <v>6000</v>
      </c>
      <c r="E71" s="82">
        <f>(D71/C71)-1</f>
        <v>0</v>
      </c>
    </row>
    <row r="72" spans="1:5" ht="15" thickBot="1">
      <c r="A72" s="12"/>
      <c r="B72" s="13" t="s">
        <v>139</v>
      </c>
      <c r="C72" s="14">
        <f>SUM(C71:C71)</f>
        <v>6000</v>
      </c>
      <c r="D72" s="14">
        <f>SUM(D71:D71)</f>
        <v>6000</v>
      </c>
      <c r="E72" s="15"/>
    </row>
    <row r="73" spans="1:5" ht="15" thickBot="1">
      <c r="A73" s="83"/>
      <c r="B73" s="84" t="s">
        <v>140</v>
      </c>
      <c r="C73" s="85">
        <f>C7+C10+C41+C59+C69+C70+C72</f>
        <v>1730471.91</v>
      </c>
      <c r="D73" s="85">
        <f>D7+D10+D41+D59+D69+D70+D72</f>
        <v>1810814.13</v>
      </c>
      <c r="E73" s="86">
        <f>(D73/C73)-1</f>
        <v>0.046427924969900225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MAITE</cp:lastModifiedBy>
  <dcterms:created xsi:type="dcterms:W3CDTF">2017-01-17T07:25:39Z</dcterms:created>
  <dcterms:modified xsi:type="dcterms:W3CDTF">2017-01-17T08:20:13Z</dcterms:modified>
  <cp:category/>
  <cp:version/>
  <cp:contentType/>
  <cp:contentStatus/>
</cp:coreProperties>
</file>